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EA882BD-545C-4CFF-B1E5-B1031E771A6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riwulan I" sheetId="6" r:id="rId1"/>
  </sheets>
  <definedNames>
    <definedName name="_xlnm.Print_Area" localSheetId="0">'Triwulan I'!$A$1:$S$40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6" l="1"/>
  <c r="E10" i="6"/>
  <c r="I10" i="6"/>
  <c r="M10" i="6"/>
  <c r="E11" i="6"/>
  <c r="I11" i="6"/>
  <c r="M11" i="6"/>
  <c r="E12" i="6"/>
  <c r="I12" i="6"/>
  <c r="M12" i="6"/>
  <c r="E13" i="6"/>
  <c r="I13" i="6"/>
  <c r="M13" i="6"/>
  <c r="E14" i="6"/>
  <c r="I14" i="6"/>
  <c r="M14" i="6"/>
  <c r="E15" i="6"/>
  <c r="I15" i="6"/>
  <c r="M15" i="6"/>
  <c r="E16" i="6"/>
  <c r="I16" i="6"/>
  <c r="M16" i="6"/>
  <c r="E17" i="6"/>
  <c r="I17" i="6"/>
  <c r="M17" i="6"/>
  <c r="E18" i="6"/>
  <c r="I18" i="6"/>
  <c r="M18" i="6"/>
  <c r="E19" i="6"/>
  <c r="I19" i="6"/>
  <c r="M19" i="6"/>
  <c r="N19" i="6"/>
  <c r="E20" i="6"/>
  <c r="I20" i="6"/>
  <c r="M20" i="6"/>
  <c r="E21" i="6"/>
  <c r="I21" i="6"/>
  <c r="M21" i="6"/>
  <c r="E22" i="6"/>
  <c r="I22" i="6"/>
  <c r="M22" i="6"/>
  <c r="E23" i="6"/>
  <c r="I23" i="6"/>
  <c r="M23" i="6"/>
  <c r="E24" i="6"/>
  <c r="I24" i="6"/>
  <c r="M24" i="6"/>
  <c r="E25" i="6"/>
  <c r="I25" i="6"/>
  <c r="M25" i="6"/>
  <c r="E26" i="6"/>
  <c r="I26" i="6"/>
  <c r="M26" i="6"/>
  <c r="E27" i="6"/>
  <c r="I27" i="6"/>
  <c r="M27" i="6"/>
  <c r="E28" i="6"/>
  <c r="I28" i="6"/>
  <c r="M28" i="6"/>
  <c r="E29" i="6"/>
  <c r="I29" i="6"/>
  <c r="M29" i="6"/>
  <c r="E30" i="6"/>
  <c r="I30" i="6"/>
  <c r="M30" i="6"/>
  <c r="M31" i="6" l="1"/>
  <c r="K31" i="6"/>
  <c r="J31" i="6"/>
  <c r="I31" i="6"/>
  <c r="G31" i="6"/>
  <c r="F31" i="6"/>
  <c r="E31" i="6"/>
  <c r="C31" i="6"/>
</calcChain>
</file>

<file path=xl/sharedStrings.xml><?xml version="1.0" encoding="utf-8"?>
<sst xmlns="http://schemas.openxmlformats.org/spreadsheetml/2006/main" count="132" uniqueCount="107">
  <si>
    <t>NO</t>
  </si>
  <si>
    <t>NAMA HOTEL / PENGINAPAN</t>
  </si>
  <si>
    <t>JUMLAH PENGUNJUNG</t>
  </si>
  <si>
    <t>Jlh. Kamar</t>
  </si>
  <si>
    <t>Jlh. Karyawan</t>
  </si>
  <si>
    <t>NAMA PEMILIK</t>
  </si>
  <si>
    <t>Wisnus</t>
  </si>
  <si>
    <t>Wisman</t>
  </si>
  <si>
    <t>Total</t>
  </si>
  <si>
    <t>Kamar Terjual</t>
  </si>
  <si>
    <t>PENGINAPAN NUSANTARA I</t>
  </si>
  <si>
    <t>-</t>
  </si>
  <si>
    <t xml:space="preserve">H.NURCHOLISH </t>
  </si>
  <si>
    <t>PENGINAPAN NUSANTARA II</t>
  </si>
  <si>
    <t>H.ENDEL</t>
  </si>
  <si>
    <t>FAKHRI FAUZI</t>
  </si>
  <si>
    <t xml:space="preserve">HJ.RUSINAH </t>
  </si>
  <si>
    <t>PENGINAPAN ANDUNG KENCANA</t>
  </si>
  <si>
    <t xml:space="preserve">HJ.KURMIATI </t>
  </si>
  <si>
    <t>H.TAJRI</t>
  </si>
  <si>
    <t>PENGINAPAN SUMBER REJEKI</t>
  </si>
  <si>
    <t>HARIANTO</t>
  </si>
  <si>
    <t>PENGINAPAN AL HIDAYAH</t>
  </si>
  <si>
    <t xml:space="preserve">H.ASHID D.JARKASI </t>
  </si>
  <si>
    <t xml:space="preserve">H.JOYO MUKHTAR </t>
  </si>
  <si>
    <t>PENGINAPAN KUMALA</t>
  </si>
  <si>
    <t>ADI PURNOMO</t>
  </si>
  <si>
    <t xml:space="preserve">HJ.SOFIYA </t>
  </si>
  <si>
    <t>TOTAL</t>
  </si>
  <si>
    <t>Ket.</t>
  </si>
  <si>
    <t>PENGINAPAN HIKMAH</t>
  </si>
  <si>
    <t>GUEST HOUSE JAKARTA</t>
  </si>
  <si>
    <t>HOTEL JNB</t>
  </si>
  <si>
    <t>PENGINAPAN BERKAT RAUDAH</t>
  </si>
  <si>
    <t>HOTEL PASIFIK</t>
  </si>
  <si>
    <t>WISMA BARAKATI (TEPIAN KOLAM TRR)</t>
  </si>
  <si>
    <t>PENGINAPAN TERAPUNG/LANTING</t>
  </si>
  <si>
    <t>HOTEL WALET</t>
  </si>
  <si>
    <t>HOTEL MATAHARI</t>
  </si>
  <si>
    <t>HOTEL BARITO JAYA</t>
  </si>
  <si>
    <t>HOTEL SENYIUR</t>
  </si>
  <si>
    <t>VICTOR HARIANTO</t>
  </si>
  <si>
    <t>ROHANI</t>
  </si>
  <si>
    <t>FATMA RUSIMAN</t>
  </si>
  <si>
    <t>H. SUPIAN</t>
  </si>
  <si>
    <t>H. TEGUH</t>
  </si>
  <si>
    <t>H. TAJERI</t>
  </si>
  <si>
    <t xml:space="preserve">H.TAJERI </t>
  </si>
  <si>
    <t>PENGINAPAN BARAKATTI 1</t>
  </si>
  <si>
    <t>PENGINAPAN BARAKATTI 7</t>
  </si>
  <si>
    <t>PENGINAPAN BARAKATTI 5</t>
  </si>
  <si>
    <t xml:space="preserve">HOTEL  TALLA VILLA </t>
  </si>
  <si>
    <t xml:space="preserve">PENGINAPAN BARITO </t>
  </si>
  <si>
    <t>HOTEL ADCA</t>
  </si>
  <si>
    <t>NO. TELP</t>
  </si>
  <si>
    <t>ALAMAT</t>
  </si>
  <si>
    <t>082152475959</t>
  </si>
  <si>
    <t>085252974731</t>
  </si>
  <si>
    <t>081352884222</t>
  </si>
  <si>
    <t>08125103332</t>
  </si>
  <si>
    <t>085246314122</t>
  </si>
  <si>
    <t>081253555467</t>
  </si>
  <si>
    <t>082243399999</t>
  </si>
  <si>
    <t>082130500404</t>
  </si>
  <si>
    <t>085249842860</t>
  </si>
  <si>
    <t>0811518469</t>
  </si>
  <si>
    <t>082256713535</t>
  </si>
  <si>
    <t>jl. Panglima Batur - 94</t>
  </si>
  <si>
    <t>jl. Panglima Batur No.55</t>
  </si>
  <si>
    <t>jl. Panglima Batur No.132</t>
  </si>
  <si>
    <t>jl. Panglima Batur (Pelabuhan)</t>
  </si>
  <si>
    <t xml:space="preserve">jl. Tumenggung Surapati, melayu </t>
  </si>
  <si>
    <t>jl. Tumenggung Surapati, No. 12A</t>
  </si>
  <si>
    <t>Jl. Imam Bonjol</t>
  </si>
  <si>
    <t>Jl. Flores</t>
  </si>
  <si>
    <t>082249496942</t>
  </si>
  <si>
    <t xml:space="preserve">Jl. Yetro Sinseng </t>
  </si>
  <si>
    <t>081223593377</t>
  </si>
  <si>
    <t xml:space="preserve">Jl. Jendral Sudirman </t>
  </si>
  <si>
    <t>Jl. Pramuka No.03</t>
  </si>
  <si>
    <t>Jl. Taman Rekreasi Remaja No.55</t>
  </si>
  <si>
    <t>Jl. Taman Rekreasi Remaja</t>
  </si>
  <si>
    <t>081297528685</t>
  </si>
  <si>
    <t>085246162773</t>
  </si>
  <si>
    <t>Jl. Panglima Batur</t>
  </si>
  <si>
    <t xml:space="preserve">HJ. HENITA </t>
  </si>
  <si>
    <t>Jl. Timor No. 13</t>
  </si>
  <si>
    <t>Jl. Sengaji Hulu</t>
  </si>
  <si>
    <t xml:space="preserve">AHMAD.F.FADEL </t>
  </si>
  <si>
    <t>082246457625</t>
  </si>
  <si>
    <t>Jl. Merak</t>
  </si>
  <si>
    <t xml:space="preserve">Jl. Pramuka </t>
  </si>
  <si>
    <t>JANUARI</t>
  </si>
  <si>
    <t>FEBUARI</t>
  </si>
  <si>
    <t>MARET</t>
  </si>
  <si>
    <t>DATA HOTEL DAN PENGINAPAN JANUARI - MARET 2026</t>
  </si>
  <si>
    <t>SHAFA GUEST HOUSE</t>
  </si>
  <si>
    <t>PENGINAPAN HAYAK TAMARA</t>
  </si>
  <si>
    <t>H. ARDIANSYAH</t>
  </si>
  <si>
    <t>'085246162773</t>
  </si>
  <si>
    <t>H.M BASIR</t>
  </si>
  <si>
    <t>jl. Meranti</t>
  </si>
  <si>
    <t>RAHMIDAH</t>
  </si>
  <si>
    <t>MARLINA</t>
  </si>
  <si>
    <t>Wisnus            :  15.316</t>
  </si>
  <si>
    <t>Total                :  15.316</t>
  </si>
  <si>
    <t>Wisman           :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</si>
</sst>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8" xfId="0" quotePrefix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13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4" xfId="0" quotePrefix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30" xfId="0" quotePrefix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26" xfId="0" quotePrefix="1" applyFont="1" applyBorder="1" applyAlignment="1">
      <alignment horizontal="center" vertical="center"/>
    </xf>
    <xf numFmtId="0" fontId="4" fillId="0" borderId="1" xfId="0" applyFont="1" applyBorder="1"/>
    <xf numFmtId="0" fontId="5" fillId="0" borderId="18" xfId="0" quotePrefix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16" xfId="0" quotePrefix="1" applyFont="1" applyBorder="1" applyAlignment="1">
      <alignment horizontal="center" vertical="center"/>
    </xf>
    <xf numFmtId="0" fontId="4" fillId="0" borderId="3" xfId="0" applyFont="1" applyBorder="1"/>
    <xf numFmtId="0" fontId="5" fillId="0" borderId="15" xfId="0" applyFont="1" applyBorder="1" applyAlignment="1">
      <alignment horizontal="center" vertical="center"/>
    </xf>
    <xf numFmtId="0" fontId="4" fillId="0" borderId="27" xfId="0" quotePrefix="1" applyFont="1" applyBorder="1" applyAlignment="1">
      <alignment horizontal="center" vertical="center"/>
    </xf>
    <xf numFmtId="0" fontId="4" fillId="0" borderId="28" xfId="0" quotePrefix="1" applyFont="1" applyBorder="1" applyAlignment="1">
      <alignment horizontal="center" vertical="center"/>
    </xf>
    <xf numFmtId="0" fontId="5" fillId="0" borderId="21" xfId="0" quotePrefix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" xfId="0" applyFont="1" applyBorder="1"/>
    <xf numFmtId="0" fontId="5" fillId="0" borderId="29" xfId="0" quotePrefix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8" xfId="0" applyFont="1" applyBorder="1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5" fillId="0" borderId="14" xfId="0" applyFont="1" applyBorder="1" applyAlignment="1">
      <alignment horizontal="left"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/>
    </xf>
    <xf numFmtId="0" fontId="5" fillId="4" borderId="17" xfId="0" applyFont="1" applyFill="1" applyBorder="1" applyAlignment="1">
      <alignment vertical="center" wrapText="1"/>
    </xf>
    <xf numFmtId="0" fontId="5" fillId="5" borderId="17" xfId="0" applyFont="1" applyFill="1" applyBorder="1" applyAlignment="1">
      <alignment vertical="center" wrapText="1"/>
    </xf>
    <xf numFmtId="0" fontId="5" fillId="5" borderId="17" xfId="0" applyFont="1" applyFill="1" applyBorder="1" applyAlignment="1">
      <alignment horizontal="left" vertical="center" wrapText="1"/>
    </xf>
    <xf numFmtId="0" fontId="5" fillId="6" borderId="17" xfId="0" applyFont="1" applyFill="1" applyBorder="1" applyAlignment="1">
      <alignment vertical="center" wrapText="1"/>
    </xf>
    <xf numFmtId="0" fontId="5" fillId="7" borderId="17" xfId="0" applyFont="1" applyFill="1" applyBorder="1" applyAlignment="1">
      <alignment vertical="center" wrapText="1"/>
    </xf>
    <xf numFmtId="0" fontId="5" fillId="7" borderId="16" xfId="0" applyFont="1" applyFill="1" applyBorder="1" applyAlignment="1">
      <alignment vertical="center" wrapText="1"/>
    </xf>
    <xf numFmtId="0" fontId="5" fillId="7" borderId="18" xfId="0" applyFont="1" applyFill="1" applyBorder="1" applyAlignment="1">
      <alignment vertical="center" wrapText="1"/>
    </xf>
    <xf numFmtId="0" fontId="5" fillId="4" borderId="3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vertical="center" wrapText="1"/>
    </xf>
    <xf numFmtId="0" fontId="4" fillId="0" borderId="14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7" xfId="0" applyFont="1" applyBorder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BF4C3-036F-4BBA-B2F4-93C93D589D17}">
  <dimension ref="A1:S40"/>
  <sheetViews>
    <sheetView tabSelected="1" view="pageBreakPreview" topLeftCell="A11" zoomScale="70" zoomScaleNormal="70" zoomScaleSheetLayoutView="70" workbookViewId="0">
      <selection sqref="A1:S37"/>
    </sheetView>
  </sheetViews>
  <sheetFormatPr defaultRowHeight="14.5" x14ac:dyDescent="0.35"/>
  <cols>
    <col min="1" max="1" width="4.7265625" customWidth="1"/>
    <col min="2" max="2" width="42.26953125" customWidth="1"/>
    <col min="3" max="3" width="10.453125" customWidth="1"/>
    <col min="4" max="4" width="9.54296875" customWidth="1"/>
    <col min="5" max="5" width="7.7265625" customWidth="1"/>
    <col min="6" max="7" width="8.7265625" customWidth="1"/>
    <col min="8" max="8" width="9.453125" customWidth="1"/>
    <col min="9" max="9" width="7.7265625" customWidth="1"/>
    <col min="10" max="11" width="8.7265625" customWidth="1"/>
    <col min="12" max="12" width="9.453125" customWidth="1"/>
    <col min="13" max="13" width="7.7265625" customWidth="1"/>
    <col min="14" max="15" width="8.7265625" customWidth="1"/>
    <col min="16" max="16" width="11.7265625" customWidth="1"/>
    <col min="17" max="17" width="20.81640625" customWidth="1"/>
    <col min="18" max="18" width="16.453125" customWidth="1"/>
    <col min="19" max="19" width="33.453125" customWidth="1"/>
  </cols>
  <sheetData>
    <row r="1" spans="1:19" ht="20" x14ac:dyDescent="0.4">
      <c r="A1" s="72" t="s">
        <v>95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16" thickBot="1" x14ac:dyDescent="0.4">
      <c r="A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9" ht="15.5" thickBot="1" x14ac:dyDescent="0.4">
      <c r="A3" s="95" t="s">
        <v>0</v>
      </c>
      <c r="B3" s="85" t="s">
        <v>1</v>
      </c>
      <c r="C3" s="82" t="s">
        <v>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4"/>
      <c r="O3" s="85" t="s">
        <v>3</v>
      </c>
      <c r="P3" s="88" t="s">
        <v>4</v>
      </c>
      <c r="Q3" s="85" t="s">
        <v>5</v>
      </c>
      <c r="R3" s="79" t="s">
        <v>54</v>
      </c>
      <c r="S3" s="79" t="s">
        <v>55</v>
      </c>
    </row>
    <row r="4" spans="1:19" ht="15.5" thickBot="1" x14ac:dyDescent="0.4">
      <c r="A4" s="96"/>
      <c r="B4" s="86"/>
      <c r="C4" s="91" t="s">
        <v>92</v>
      </c>
      <c r="D4" s="92"/>
      <c r="E4" s="92"/>
      <c r="F4" s="93"/>
      <c r="G4" s="91" t="s">
        <v>93</v>
      </c>
      <c r="H4" s="92"/>
      <c r="I4" s="92"/>
      <c r="J4" s="93"/>
      <c r="K4" s="94" t="s">
        <v>94</v>
      </c>
      <c r="L4" s="92"/>
      <c r="M4" s="92"/>
      <c r="N4" s="93"/>
      <c r="O4" s="86"/>
      <c r="P4" s="89"/>
      <c r="Q4" s="86"/>
      <c r="R4" s="80"/>
      <c r="S4" s="80"/>
    </row>
    <row r="5" spans="1:19" ht="30.5" thickBot="1" x14ac:dyDescent="0.4">
      <c r="A5" s="97"/>
      <c r="B5" s="87"/>
      <c r="C5" s="6" t="s">
        <v>6</v>
      </c>
      <c r="D5" s="6" t="s">
        <v>7</v>
      </c>
      <c r="E5" s="14" t="s">
        <v>8</v>
      </c>
      <c r="F5" s="7" t="s">
        <v>9</v>
      </c>
      <c r="G5" s="6" t="s">
        <v>6</v>
      </c>
      <c r="H5" s="6" t="s">
        <v>7</v>
      </c>
      <c r="I5" s="6" t="s">
        <v>8</v>
      </c>
      <c r="J5" s="7" t="s">
        <v>9</v>
      </c>
      <c r="K5" s="6" t="s">
        <v>6</v>
      </c>
      <c r="L5" s="6" t="s">
        <v>7</v>
      </c>
      <c r="M5" s="6" t="s">
        <v>8</v>
      </c>
      <c r="N5" s="7" t="s">
        <v>9</v>
      </c>
      <c r="O5" s="87"/>
      <c r="P5" s="90"/>
      <c r="Q5" s="87"/>
      <c r="R5" s="81"/>
      <c r="S5" s="81"/>
    </row>
    <row r="6" spans="1:19" ht="15.5" x14ac:dyDescent="0.35">
      <c r="A6" s="26">
        <v>1</v>
      </c>
      <c r="B6" s="55" t="s">
        <v>25</v>
      </c>
      <c r="C6" s="26">
        <v>56</v>
      </c>
      <c r="D6" s="27"/>
      <c r="E6" s="26">
        <v>56</v>
      </c>
      <c r="F6" s="28">
        <v>43</v>
      </c>
      <c r="G6" s="26">
        <v>55</v>
      </c>
      <c r="H6" s="29"/>
      <c r="I6" s="26">
        <v>55</v>
      </c>
      <c r="J6" s="17">
        <v>37</v>
      </c>
      <c r="K6" s="30">
        <v>41</v>
      </c>
      <c r="L6" s="29"/>
      <c r="M6" s="30">
        <v>41</v>
      </c>
      <c r="N6" s="30">
        <v>39</v>
      </c>
      <c r="O6" s="31">
        <v>12</v>
      </c>
      <c r="P6" s="31">
        <v>4</v>
      </c>
      <c r="Q6" s="32" t="s">
        <v>98</v>
      </c>
      <c r="R6" s="33" t="s">
        <v>99</v>
      </c>
      <c r="S6" s="34" t="s">
        <v>76</v>
      </c>
    </row>
    <row r="7" spans="1:19" ht="15.5" x14ac:dyDescent="0.35">
      <c r="A7" s="20">
        <v>2</v>
      </c>
      <c r="B7" s="56" t="s">
        <v>22</v>
      </c>
      <c r="C7" s="15">
        <v>180</v>
      </c>
      <c r="D7" s="35"/>
      <c r="E7" s="15">
        <v>180</v>
      </c>
      <c r="F7" s="36">
        <v>90</v>
      </c>
      <c r="G7" s="15">
        <v>151</v>
      </c>
      <c r="H7" s="16"/>
      <c r="I7" s="15">
        <v>151</v>
      </c>
      <c r="J7" s="17">
        <v>75</v>
      </c>
      <c r="K7" s="15">
        <v>142</v>
      </c>
      <c r="L7" s="16"/>
      <c r="M7" s="15">
        <v>142</v>
      </c>
      <c r="N7" s="15">
        <v>70</v>
      </c>
      <c r="O7" s="37">
        <v>10</v>
      </c>
      <c r="P7" s="37">
        <v>4</v>
      </c>
      <c r="Q7" s="19" t="s">
        <v>100</v>
      </c>
      <c r="R7" s="38" t="s">
        <v>57</v>
      </c>
      <c r="S7" s="39" t="s">
        <v>101</v>
      </c>
    </row>
    <row r="8" spans="1:19" ht="15.5" x14ac:dyDescent="0.35">
      <c r="A8" s="15">
        <v>3</v>
      </c>
      <c r="B8" s="56" t="s">
        <v>10</v>
      </c>
      <c r="C8" s="15">
        <v>700</v>
      </c>
      <c r="D8" s="35"/>
      <c r="E8" s="15">
        <v>700</v>
      </c>
      <c r="F8" s="36">
        <v>330</v>
      </c>
      <c r="G8" s="15">
        <v>600</v>
      </c>
      <c r="H8" s="16"/>
      <c r="I8" s="15">
        <v>600</v>
      </c>
      <c r="J8" s="17">
        <v>300</v>
      </c>
      <c r="K8" s="15">
        <v>600</v>
      </c>
      <c r="L8" s="16"/>
      <c r="M8" s="15">
        <v>600</v>
      </c>
      <c r="N8" s="15">
        <v>300</v>
      </c>
      <c r="O8" s="37">
        <v>15</v>
      </c>
      <c r="P8" s="37">
        <v>4</v>
      </c>
      <c r="Q8" s="19" t="s">
        <v>103</v>
      </c>
      <c r="R8" s="38" t="s">
        <v>64</v>
      </c>
      <c r="S8" s="39" t="s">
        <v>76</v>
      </c>
    </row>
    <row r="9" spans="1:19" ht="15.5" x14ac:dyDescent="0.35">
      <c r="A9" s="20">
        <v>4</v>
      </c>
      <c r="B9" s="56" t="s">
        <v>33</v>
      </c>
      <c r="C9" s="15">
        <v>20</v>
      </c>
      <c r="D9" s="35"/>
      <c r="E9" s="15">
        <v>20</v>
      </c>
      <c r="F9" s="36">
        <v>10</v>
      </c>
      <c r="G9" s="15">
        <v>27</v>
      </c>
      <c r="H9" s="16"/>
      <c r="I9" s="15">
        <v>27</v>
      </c>
      <c r="J9" s="17">
        <v>10</v>
      </c>
      <c r="K9" s="15">
        <v>25</v>
      </c>
      <c r="L9" s="16"/>
      <c r="M9" s="15">
        <v>25</v>
      </c>
      <c r="N9" s="15">
        <v>10</v>
      </c>
      <c r="O9" s="40">
        <v>10</v>
      </c>
      <c r="P9" s="37">
        <v>5</v>
      </c>
      <c r="Q9" s="19" t="s">
        <v>102</v>
      </c>
      <c r="R9" s="38" t="s">
        <v>56</v>
      </c>
      <c r="S9" s="39" t="s">
        <v>76</v>
      </c>
    </row>
    <row r="10" spans="1:19" ht="15.5" x14ac:dyDescent="0.35">
      <c r="A10" s="15">
        <v>5</v>
      </c>
      <c r="B10" s="57" t="s">
        <v>17</v>
      </c>
      <c r="C10" s="15">
        <v>80</v>
      </c>
      <c r="D10" s="35"/>
      <c r="E10" s="15">
        <f>C10+D10</f>
        <v>80</v>
      </c>
      <c r="F10" s="36">
        <v>35</v>
      </c>
      <c r="G10" s="15">
        <v>182</v>
      </c>
      <c r="H10" s="16"/>
      <c r="I10" s="15">
        <f>G10+H10</f>
        <v>182</v>
      </c>
      <c r="J10" s="17">
        <v>90</v>
      </c>
      <c r="K10" s="15">
        <v>258</v>
      </c>
      <c r="L10" s="16"/>
      <c r="M10" s="15">
        <f>K10+L10</f>
        <v>258</v>
      </c>
      <c r="N10" s="15">
        <v>112</v>
      </c>
      <c r="O10" s="40">
        <v>23</v>
      </c>
      <c r="P10" s="37">
        <v>1</v>
      </c>
      <c r="Q10" s="19" t="s">
        <v>18</v>
      </c>
      <c r="R10" s="38" t="s">
        <v>58</v>
      </c>
      <c r="S10" s="39" t="s">
        <v>67</v>
      </c>
    </row>
    <row r="11" spans="1:19" ht="15.5" x14ac:dyDescent="0.35">
      <c r="A11" s="20">
        <v>6</v>
      </c>
      <c r="B11" s="57" t="s">
        <v>48</v>
      </c>
      <c r="C11" s="15">
        <v>100</v>
      </c>
      <c r="D11" s="35"/>
      <c r="E11" s="15">
        <f t="shared" ref="E11:E30" si="0">C11+D11</f>
        <v>100</v>
      </c>
      <c r="F11" s="36">
        <v>50</v>
      </c>
      <c r="G11" s="15">
        <v>583</v>
      </c>
      <c r="H11" s="16"/>
      <c r="I11" s="15">
        <f t="shared" ref="I11:I30" si="1">G11+H11</f>
        <v>583</v>
      </c>
      <c r="J11" s="15">
        <v>200</v>
      </c>
      <c r="K11" s="15">
        <v>604</v>
      </c>
      <c r="L11" s="16"/>
      <c r="M11" s="15">
        <f t="shared" ref="M11:M30" si="2">K11+L11</f>
        <v>604</v>
      </c>
      <c r="N11" s="15">
        <v>300</v>
      </c>
      <c r="O11" s="40">
        <v>28</v>
      </c>
      <c r="P11" s="37">
        <v>4</v>
      </c>
      <c r="Q11" s="19" t="s">
        <v>19</v>
      </c>
      <c r="R11" s="38" t="s">
        <v>59</v>
      </c>
      <c r="S11" s="39" t="s">
        <v>68</v>
      </c>
    </row>
    <row r="12" spans="1:19" ht="15.5" x14ac:dyDescent="0.35">
      <c r="A12" s="15">
        <v>7</v>
      </c>
      <c r="B12" s="57" t="s">
        <v>20</v>
      </c>
      <c r="C12" s="15">
        <v>136</v>
      </c>
      <c r="D12" s="35"/>
      <c r="E12" s="15">
        <f t="shared" si="0"/>
        <v>136</v>
      </c>
      <c r="F12" s="36">
        <v>52</v>
      </c>
      <c r="G12" s="15">
        <v>143</v>
      </c>
      <c r="H12" s="16"/>
      <c r="I12" s="15">
        <f t="shared" si="1"/>
        <v>143</v>
      </c>
      <c r="J12" s="15">
        <v>60</v>
      </c>
      <c r="K12" s="15">
        <v>54</v>
      </c>
      <c r="L12" s="16"/>
      <c r="M12" s="15">
        <f t="shared" si="2"/>
        <v>54</v>
      </c>
      <c r="N12" s="15">
        <v>26</v>
      </c>
      <c r="O12" s="40">
        <v>27</v>
      </c>
      <c r="P12" s="37">
        <v>1</v>
      </c>
      <c r="Q12" s="19" t="s">
        <v>21</v>
      </c>
      <c r="R12" s="41" t="s">
        <v>60</v>
      </c>
      <c r="S12" s="39" t="s">
        <v>69</v>
      </c>
    </row>
    <row r="13" spans="1:19" ht="15.5" x14ac:dyDescent="0.35">
      <c r="A13" s="15">
        <v>8</v>
      </c>
      <c r="B13" s="58" t="s">
        <v>36</v>
      </c>
      <c r="C13" s="15">
        <v>100</v>
      </c>
      <c r="D13" s="35"/>
      <c r="E13" s="15">
        <f t="shared" si="0"/>
        <v>100</v>
      </c>
      <c r="F13" s="36">
        <v>50</v>
      </c>
      <c r="G13" s="15">
        <v>90</v>
      </c>
      <c r="H13" s="16"/>
      <c r="I13" s="15">
        <f t="shared" si="1"/>
        <v>90</v>
      </c>
      <c r="J13" s="15">
        <v>43</v>
      </c>
      <c r="K13" s="15">
        <v>92</v>
      </c>
      <c r="L13" s="16"/>
      <c r="M13" s="15">
        <f t="shared" si="2"/>
        <v>92</v>
      </c>
      <c r="N13" s="15">
        <v>45</v>
      </c>
      <c r="O13" s="40">
        <v>19</v>
      </c>
      <c r="P13" s="37">
        <v>3</v>
      </c>
      <c r="Q13" s="18" t="s">
        <v>41</v>
      </c>
      <c r="R13" s="38" t="s">
        <v>58</v>
      </c>
      <c r="S13" s="39" t="s">
        <v>70</v>
      </c>
    </row>
    <row r="14" spans="1:19" ht="15.5" x14ac:dyDescent="0.35">
      <c r="A14" s="30">
        <v>9</v>
      </c>
      <c r="B14" s="59" t="s">
        <v>38</v>
      </c>
      <c r="C14" s="15">
        <v>176</v>
      </c>
      <c r="D14" s="35"/>
      <c r="E14" s="15">
        <f t="shared" si="0"/>
        <v>176</v>
      </c>
      <c r="F14" s="36">
        <v>94</v>
      </c>
      <c r="G14" s="15">
        <v>163</v>
      </c>
      <c r="H14" s="16"/>
      <c r="I14" s="15">
        <f t="shared" si="1"/>
        <v>163</v>
      </c>
      <c r="J14" s="15">
        <v>91</v>
      </c>
      <c r="K14" s="15">
        <v>150</v>
      </c>
      <c r="L14" s="16"/>
      <c r="M14" s="15">
        <f t="shared" si="2"/>
        <v>150</v>
      </c>
      <c r="N14" s="15">
        <v>86</v>
      </c>
      <c r="O14" s="40">
        <v>21</v>
      </c>
      <c r="P14" s="37">
        <v>2</v>
      </c>
      <c r="Q14" s="19" t="s">
        <v>23</v>
      </c>
      <c r="R14" s="42" t="s">
        <v>61</v>
      </c>
      <c r="S14" s="52" t="s">
        <v>71</v>
      </c>
    </row>
    <row r="15" spans="1:19" ht="15.5" x14ac:dyDescent="0.35">
      <c r="A15" s="15">
        <v>10</v>
      </c>
      <c r="B15" s="59" t="s">
        <v>37</v>
      </c>
      <c r="C15" s="15">
        <v>286</v>
      </c>
      <c r="D15" s="35"/>
      <c r="E15" s="15">
        <f t="shared" si="0"/>
        <v>286</v>
      </c>
      <c r="F15" s="36">
        <v>230</v>
      </c>
      <c r="G15" s="15">
        <v>325</v>
      </c>
      <c r="H15" s="16"/>
      <c r="I15" s="15">
        <f t="shared" si="1"/>
        <v>325</v>
      </c>
      <c r="J15" s="15">
        <v>245</v>
      </c>
      <c r="K15" s="15">
        <v>310</v>
      </c>
      <c r="L15" s="16"/>
      <c r="M15" s="15">
        <f t="shared" si="2"/>
        <v>310</v>
      </c>
      <c r="N15" s="15">
        <v>240</v>
      </c>
      <c r="O15" s="40">
        <v>27</v>
      </c>
      <c r="P15" s="37">
        <v>7</v>
      </c>
      <c r="Q15" s="19" t="s">
        <v>24</v>
      </c>
      <c r="R15" s="38" t="s">
        <v>62</v>
      </c>
      <c r="S15" s="39" t="s">
        <v>72</v>
      </c>
    </row>
    <row r="16" spans="1:19" ht="15.5" x14ac:dyDescent="0.35">
      <c r="A16" s="20">
        <v>11</v>
      </c>
      <c r="B16" s="67" t="s">
        <v>13</v>
      </c>
      <c r="C16" s="20">
        <v>650</v>
      </c>
      <c r="D16" s="47"/>
      <c r="E16" s="15">
        <f t="shared" si="0"/>
        <v>650</v>
      </c>
      <c r="F16" s="22">
        <v>300</v>
      </c>
      <c r="G16" s="20">
        <v>550</v>
      </c>
      <c r="H16" s="21"/>
      <c r="I16" s="15">
        <f t="shared" si="1"/>
        <v>550</v>
      </c>
      <c r="J16" s="16">
        <v>270</v>
      </c>
      <c r="K16" s="22">
        <v>655</v>
      </c>
      <c r="L16" s="21"/>
      <c r="M16" s="15">
        <f t="shared" si="2"/>
        <v>655</v>
      </c>
      <c r="N16" s="20">
        <v>310</v>
      </c>
      <c r="O16" s="48">
        <v>32</v>
      </c>
      <c r="P16" s="49">
        <v>5</v>
      </c>
      <c r="Q16" s="54" t="s">
        <v>12</v>
      </c>
      <c r="R16" s="68" t="s">
        <v>64</v>
      </c>
      <c r="S16" s="39" t="s">
        <v>76</v>
      </c>
    </row>
    <row r="17" spans="1:19" ht="15.5" x14ac:dyDescent="0.35">
      <c r="A17" s="15">
        <v>12</v>
      </c>
      <c r="B17" s="66" t="s">
        <v>96</v>
      </c>
      <c r="C17" s="15">
        <v>98</v>
      </c>
      <c r="D17" s="35"/>
      <c r="E17" s="15">
        <f t="shared" si="0"/>
        <v>98</v>
      </c>
      <c r="F17" s="36">
        <v>32</v>
      </c>
      <c r="G17" s="15">
        <v>103</v>
      </c>
      <c r="H17" s="16"/>
      <c r="I17" s="15">
        <f t="shared" si="1"/>
        <v>103</v>
      </c>
      <c r="J17" s="17">
        <v>33</v>
      </c>
      <c r="K17" s="15">
        <v>76</v>
      </c>
      <c r="L17" s="16"/>
      <c r="M17" s="15">
        <f t="shared" si="2"/>
        <v>76</v>
      </c>
      <c r="N17" s="15">
        <v>22</v>
      </c>
      <c r="O17" s="40">
        <v>11</v>
      </c>
      <c r="P17" s="37">
        <v>4</v>
      </c>
      <c r="Q17" s="46" t="s">
        <v>88</v>
      </c>
      <c r="R17" s="69" t="s">
        <v>89</v>
      </c>
      <c r="S17" s="70" t="s">
        <v>90</v>
      </c>
    </row>
    <row r="18" spans="1:19" ht="15.5" x14ac:dyDescent="0.35">
      <c r="A18" s="15">
        <v>13</v>
      </c>
      <c r="B18" s="60" t="s">
        <v>31</v>
      </c>
      <c r="C18" s="15"/>
      <c r="D18" s="35"/>
      <c r="E18" s="15">
        <f t="shared" si="0"/>
        <v>0</v>
      </c>
      <c r="F18" s="36"/>
      <c r="G18" s="15"/>
      <c r="H18" s="16"/>
      <c r="I18" s="15">
        <f t="shared" si="1"/>
        <v>0</v>
      </c>
      <c r="J18" s="17"/>
      <c r="K18" s="15"/>
      <c r="L18" s="16"/>
      <c r="M18" s="15">
        <f t="shared" si="2"/>
        <v>0</v>
      </c>
      <c r="N18" s="15"/>
      <c r="O18" s="40">
        <v>4</v>
      </c>
      <c r="P18" s="37">
        <v>1</v>
      </c>
      <c r="Q18" s="18" t="s">
        <v>44</v>
      </c>
      <c r="R18" s="38" t="s">
        <v>65</v>
      </c>
      <c r="S18" s="39" t="s">
        <v>81</v>
      </c>
    </row>
    <row r="19" spans="1:19" ht="15.5" x14ac:dyDescent="0.35">
      <c r="A19" s="20">
        <v>14</v>
      </c>
      <c r="B19" s="61" t="s">
        <v>51</v>
      </c>
      <c r="C19" s="15">
        <v>100</v>
      </c>
      <c r="D19" s="35"/>
      <c r="E19" s="15">
        <f t="shared" si="0"/>
        <v>100</v>
      </c>
      <c r="F19" s="36">
        <v>50</v>
      </c>
      <c r="G19" s="15">
        <v>200</v>
      </c>
      <c r="H19" s="16"/>
      <c r="I19" s="15">
        <f t="shared" si="1"/>
        <v>200</v>
      </c>
      <c r="J19" s="17">
        <v>100</v>
      </c>
      <c r="K19" s="15">
        <v>156</v>
      </c>
      <c r="L19" s="16"/>
      <c r="M19" s="15">
        <f t="shared" si="2"/>
        <v>156</v>
      </c>
      <c r="N19" s="15">
        <f>M19/2</f>
        <v>78</v>
      </c>
      <c r="O19" s="40">
        <v>20</v>
      </c>
      <c r="P19" s="37">
        <v>8</v>
      </c>
      <c r="Q19" s="18" t="s">
        <v>85</v>
      </c>
      <c r="R19" s="38" t="s">
        <v>83</v>
      </c>
      <c r="S19" s="39" t="s">
        <v>81</v>
      </c>
    </row>
    <row r="20" spans="1:19" ht="21.75" customHeight="1" x14ac:dyDescent="0.35">
      <c r="A20" s="15">
        <v>15</v>
      </c>
      <c r="B20" s="61" t="s">
        <v>35</v>
      </c>
      <c r="C20" s="15">
        <v>116</v>
      </c>
      <c r="D20" s="35"/>
      <c r="E20" s="15">
        <f t="shared" si="0"/>
        <v>116</v>
      </c>
      <c r="F20" s="36">
        <v>58</v>
      </c>
      <c r="G20" s="15">
        <v>160</v>
      </c>
      <c r="H20" s="16"/>
      <c r="I20" s="15">
        <f t="shared" si="1"/>
        <v>160</v>
      </c>
      <c r="J20" s="17">
        <v>83</v>
      </c>
      <c r="K20" s="15">
        <v>203</v>
      </c>
      <c r="L20" s="16"/>
      <c r="M20" s="15">
        <f t="shared" si="2"/>
        <v>203</v>
      </c>
      <c r="N20" s="15">
        <v>103</v>
      </c>
      <c r="O20" s="40">
        <v>63</v>
      </c>
      <c r="P20" s="37">
        <v>7</v>
      </c>
      <c r="Q20" s="19" t="s">
        <v>46</v>
      </c>
      <c r="R20" s="38" t="s">
        <v>75</v>
      </c>
      <c r="S20" s="53" t="s">
        <v>80</v>
      </c>
    </row>
    <row r="21" spans="1:19" ht="15.5" x14ac:dyDescent="0.35">
      <c r="A21" s="15">
        <v>16</v>
      </c>
      <c r="B21" s="60" t="s">
        <v>53</v>
      </c>
      <c r="C21" s="15">
        <v>225</v>
      </c>
      <c r="D21" s="35"/>
      <c r="E21" s="15">
        <f t="shared" si="0"/>
        <v>225</v>
      </c>
      <c r="F21" s="36">
        <v>28</v>
      </c>
      <c r="G21" s="15">
        <v>211</v>
      </c>
      <c r="H21" s="16"/>
      <c r="I21" s="15">
        <f t="shared" si="1"/>
        <v>211</v>
      </c>
      <c r="J21" s="17">
        <v>28</v>
      </c>
      <c r="K21" s="15">
        <v>190</v>
      </c>
      <c r="L21" s="16"/>
      <c r="M21" s="15">
        <f t="shared" si="2"/>
        <v>190</v>
      </c>
      <c r="N21" s="15">
        <v>28</v>
      </c>
      <c r="O21" s="40">
        <v>22</v>
      </c>
      <c r="P21" s="37">
        <v>14</v>
      </c>
      <c r="Q21" s="18" t="s">
        <v>85</v>
      </c>
      <c r="R21" s="38" t="s">
        <v>82</v>
      </c>
      <c r="S21" s="39" t="s">
        <v>79</v>
      </c>
    </row>
    <row r="22" spans="1:19" ht="15.5" x14ac:dyDescent="0.35">
      <c r="A22" s="20">
        <v>17</v>
      </c>
      <c r="B22" s="60" t="s">
        <v>32</v>
      </c>
      <c r="C22" s="15">
        <v>70</v>
      </c>
      <c r="D22" s="35"/>
      <c r="E22" s="15">
        <f t="shared" si="0"/>
        <v>70</v>
      </c>
      <c r="F22" s="36">
        <v>43</v>
      </c>
      <c r="G22" s="15">
        <v>45</v>
      </c>
      <c r="H22" s="16"/>
      <c r="I22" s="15">
        <f t="shared" si="1"/>
        <v>45</v>
      </c>
      <c r="J22" s="17">
        <v>35</v>
      </c>
      <c r="K22" s="15">
        <v>50</v>
      </c>
      <c r="L22" s="16"/>
      <c r="M22" s="15">
        <f t="shared" si="2"/>
        <v>50</v>
      </c>
      <c r="N22" s="15">
        <v>35</v>
      </c>
      <c r="O22" s="40">
        <v>42</v>
      </c>
      <c r="P22" s="37">
        <v>7</v>
      </c>
      <c r="Q22" s="19" t="s">
        <v>26</v>
      </c>
      <c r="R22" s="38" t="s">
        <v>63</v>
      </c>
      <c r="S22" s="39" t="s">
        <v>91</v>
      </c>
    </row>
    <row r="23" spans="1:19" ht="15.5" x14ac:dyDescent="0.35">
      <c r="A23" s="15">
        <v>18</v>
      </c>
      <c r="B23" s="62" t="s">
        <v>40</v>
      </c>
      <c r="C23" s="15">
        <v>500</v>
      </c>
      <c r="D23" s="35"/>
      <c r="E23" s="15">
        <f t="shared" si="0"/>
        <v>500</v>
      </c>
      <c r="F23" s="36">
        <v>250</v>
      </c>
      <c r="G23" s="15">
        <v>600</v>
      </c>
      <c r="H23" s="16"/>
      <c r="I23" s="15">
        <f t="shared" si="1"/>
        <v>600</v>
      </c>
      <c r="J23" s="17">
        <v>300</v>
      </c>
      <c r="K23" s="15">
        <v>700</v>
      </c>
      <c r="L23" s="16"/>
      <c r="M23" s="15">
        <f t="shared" si="2"/>
        <v>700</v>
      </c>
      <c r="N23" s="15">
        <v>350</v>
      </c>
      <c r="O23" s="40">
        <v>44</v>
      </c>
      <c r="P23" s="37">
        <v>12</v>
      </c>
      <c r="Q23" s="18" t="s">
        <v>45</v>
      </c>
      <c r="R23" s="38" t="s">
        <v>77</v>
      </c>
      <c r="S23" s="39" t="s">
        <v>78</v>
      </c>
    </row>
    <row r="24" spans="1:19" ht="15.5" x14ac:dyDescent="0.35">
      <c r="A24" s="15">
        <v>19</v>
      </c>
      <c r="B24" s="62" t="s">
        <v>39</v>
      </c>
      <c r="C24" s="15">
        <v>20</v>
      </c>
      <c r="D24" s="35"/>
      <c r="E24" s="15">
        <f t="shared" si="0"/>
        <v>20</v>
      </c>
      <c r="F24" s="36">
        <v>10</v>
      </c>
      <c r="G24" s="15">
        <v>25</v>
      </c>
      <c r="H24" s="16"/>
      <c r="I24" s="15">
        <f t="shared" si="1"/>
        <v>25</v>
      </c>
      <c r="J24" s="17">
        <v>13</v>
      </c>
      <c r="K24" s="15">
        <v>16</v>
      </c>
      <c r="L24" s="16"/>
      <c r="M24" s="15">
        <f t="shared" si="2"/>
        <v>16</v>
      </c>
      <c r="N24" s="15">
        <v>8</v>
      </c>
      <c r="O24" s="40">
        <v>8</v>
      </c>
      <c r="P24" s="37">
        <v>2</v>
      </c>
      <c r="Q24" s="18" t="s">
        <v>14</v>
      </c>
      <c r="R24" s="38" t="s">
        <v>59</v>
      </c>
      <c r="S24" s="39" t="s">
        <v>78</v>
      </c>
    </row>
    <row r="25" spans="1:19" ht="15.5" x14ac:dyDescent="0.35">
      <c r="A25" s="20">
        <v>20</v>
      </c>
      <c r="B25" s="62" t="s">
        <v>97</v>
      </c>
      <c r="C25" s="15">
        <v>214</v>
      </c>
      <c r="D25" s="35"/>
      <c r="E25" s="15">
        <f t="shared" si="0"/>
        <v>214</v>
      </c>
      <c r="F25" s="36">
        <v>107</v>
      </c>
      <c r="G25" s="15">
        <v>209</v>
      </c>
      <c r="H25" s="16"/>
      <c r="I25" s="15">
        <f t="shared" si="1"/>
        <v>209</v>
      </c>
      <c r="J25" s="15">
        <v>105</v>
      </c>
      <c r="K25" s="15">
        <v>128</v>
      </c>
      <c r="L25" s="16"/>
      <c r="M25" s="15">
        <f t="shared" si="2"/>
        <v>128</v>
      </c>
      <c r="N25" s="15">
        <v>64</v>
      </c>
      <c r="O25" s="40">
        <v>20</v>
      </c>
      <c r="P25" s="43">
        <v>12</v>
      </c>
      <c r="Q25" s="19" t="s">
        <v>42</v>
      </c>
      <c r="R25" s="38" t="s">
        <v>77</v>
      </c>
      <c r="S25" s="39" t="s">
        <v>73</v>
      </c>
    </row>
    <row r="26" spans="1:19" ht="15.5" x14ac:dyDescent="0.35">
      <c r="A26" s="15">
        <v>21</v>
      </c>
      <c r="B26" s="62" t="s">
        <v>30</v>
      </c>
      <c r="C26" s="15">
        <v>704</v>
      </c>
      <c r="D26" s="35"/>
      <c r="E26" s="15">
        <f t="shared" si="0"/>
        <v>704</v>
      </c>
      <c r="F26" s="36">
        <v>352</v>
      </c>
      <c r="G26" s="15">
        <v>570</v>
      </c>
      <c r="H26" s="16"/>
      <c r="I26" s="15">
        <f t="shared" si="1"/>
        <v>570</v>
      </c>
      <c r="J26" s="15">
        <v>285</v>
      </c>
      <c r="K26" s="15">
        <v>340</v>
      </c>
      <c r="L26" s="16"/>
      <c r="M26" s="15">
        <f t="shared" si="2"/>
        <v>340</v>
      </c>
      <c r="N26" s="15">
        <v>170</v>
      </c>
      <c r="O26" s="40">
        <v>25</v>
      </c>
      <c r="P26" s="37">
        <v>5</v>
      </c>
      <c r="Q26" s="19" t="s">
        <v>43</v>
      </c>
      <c r="R26" s="38" t="s">
        <v>66</v>
      </c>
      <c r="S26" s="39" t="s">
        <v>74</v>
      </c>
    </row>
    <row r="27" spans="1:19" ht="15.5" x14ac:dyDescent="0.35">
      <c r="A27" s="15">
        <v>22</v>
      </c>
      <c r="B27" s="63" t="s">
        <v>34</v>
      </c>
      <c r="C27" s="44">
        <v>82</v>
      </c>
      <c r="D27" s="35"/>
      <c r="E27" s="15">
        <f t="shared" si="0"/>
        <v>82</v>
      </c>
      <c r="F27" s="36">
        <v>41</v>
      </c>
      <c r="G27" s="44">
        <v>96</v>
      </c>
      <c r="H27" s="16"/>
      <c r="I27" s="15">
        <f t="shared" si="1"/>
        <v>96</v>
      </c>
      <c r="J27" s="17">
        <v>48</v>
      </c>
      <c r="K27" s="44">
        <v>94</v>
      </c>
      <c r="L27" s="16"/>
      <c r="M27" s="15">
        <f t="shared" si="2"/>
        <v>94</v>
      </c>
      <c r="N27" s="15">
        <v>47</v>
      </c>
      <c r="O27" s="37">
        <v>20</v>
      </c>
      <c r="P27" s="45">
        <v>8</v>
      </c>
      <c r="Q27" s="19" t="s">
        <v>16</v>
      </c>
      <c r="R27" s="38" t="s">
        <v>65</v>
      </c>
      <c r="S27" s="39" t="s">
        <v>84</v>
      </c>
    </row>
    <row r="28" spans="1:19" ht="15.5" x14ac:dyDescent="0.35">
      <c r="A28" s="20">
        <v>23</v>
      </c>
      <c r="B28" s="63" t="s">
        <v>52</v>
      </c>
      <c r="C28" s="20">
        <v>48</v>
      </c>
      <c r="D28" s="47"/>
      <c r="E28" s="15">
        <f t="shared" si="0"/>
        <v>48</v>
      </c>
      <c r="F28" s="22">
        <v>24</v>
      </c>
      <c r="G28" s="20">
        <v>63</v>
      </c>
      <c r="H28" s="21"/>
      <c r="I28" s="15">
        <f t="shared" si="1"/>
        <v>63</v>
      </c>
      <c r="J28" s="16">
        <v>32</v>
      </c>
      <c r="K28" s="22">
        <v>51</v>
      </c>
      <c r="L28" s="21"/>
      <c r="M28" s="15">
        <f t="shared" si="2"/>
        <v>51</v>
      </c>
      <c r="N28" s="20">
        <v>26</v>
      </c>
      <c r="O28" s="40">
        <v>17</v>
      </c>
      <c r="P28" s="37">
        <v>1</v>
      </c>
      <c r="Q28" s="18" t="s">
        <v>15</v>
      </c>
      <c r="R28" s="38" t="s">
        <v>75</v>
      </c>
      <c r="S28" s="39" t="s">
        <v>84</v>
      </c>
    </row>
    <row r="29" spans="1:19" ht="15.5" x14ac:dyDescent="0.35">
      <c r="A29" s="15">
        <v>24</v>
      </c>
      <c r="B29" s="64" t="s">
        <v>50</v>
      </c>
      <c r="C29" s="20">
        <v>176</v>
      </c>
      <c r="D29" s="47"/>
      <c r="E29" s="15">
        <f t="shared" si="0"/>
        <v>176</v>
      </c>
      <c r="F29" s="22">
        <v>92</v>
      </c>
      <c r="G29" s="20">
        <v>136</v>
      </c>
      <c r="H29" s="21"/>
      <c r="I29" s="15">
        <f t="shared" si="1"/>
        <v>136</v>
      </c>
      <c r="J29" s="16">
        <v>75</v>
      </c>
      <c r="K29" s="22">
        <v>135</v>
      </c>
      <c r="L29" s="21"/>
      <c r="M29" s="15">
        <f t="shared" si="2"/>
        <v>135</v>
      </c>
      <c r="N29" s="20">
        <v>78</v>
      </c>
      <c r="O29" s="40">
        <v>31</v>
      </c>
      <c r="P29" s="37">
        <v>4</v>
      </c>
      <c r="Q29" s="19" t="s">
        <v>47</v>
      </c>
      <c r="R29" s="38" t="s">
        <v>59</v>
      </c>
      <c r="S29" s="39" t="s">
        <v>87</v>
      </c>
    </row>
    <row r="30" spans="1:19" ht="16" thickBot="1" x14ac:dyDescent="0.4">
      <c r="A30" s="15">
        <v>25</v>
      </c>
      <c r="B30" s="65" t="s">
        <v>49</v>
      </c>
      <c r="C30" s="20">
        <v>52</v>
      </c>
      <c r="D30" s="47"/>
      <c r="E30" s="15">
        <f t="shared" si="0"/>
        <v>52</v>
      </c>
      <c r="F30" s="22">
        <v>52</v>
      </c>
      <c r="G30" s="20">
        <v>31</v>
      </c>
      <c r="H30" s="21"/>
      <c r="I30" s="15">
        <f t="shared" si="1"/>
        <v>31</v>
      </c>
      <c r="J30" s="16">
        <v>17</v>
      </c>
      <c r="K30" s="22">
        <v>39</v>
      </c>
      <c r="L30" s="21"/>
      <c r="M30" s="15">
        <f t="shared" si="2"/>
        <v>39</v>
      </c>
      <c r="N30" s="20">
        <v>31</v>
      </c>
      <c r="O30" s="40">
        <v>25</v>
      </c>
      <c r="P30" s="37">
        <v>4</v>
      </c>
      <c r="Q30" s="19" t="s">
        <v>27</v>
      </c>
      <c r="R30" s="41" t="s">
        <v>59</v>
      </c>
      <c r="S30" s="39" t="s">
        <v>86</v>
      </c>
    </row>
    <row r="31" spans="1:19" ht="16" thickBot="1" x14ac:dyDescent="0.4">
      <c r="A31" s="75" t="s">
        <v>28</v>
      </c>
      <c r="B31" s="75"/>
      <c r="C31" s="6">
        <f>SUM(C6:C30)</f>
        <v>4889</v>
      </c>
      <c r="D31" s="10" t="s">
        <v>11</v>
      </c>
      <c r="E31" s="6">
        <f>SUM(E6:E30)</f>
        <v>4889</v>
      </c>
      <c r="F31" s="5">
        <f>SUM(F6:F30)</f>
        <v>2423</v>
      </c>
      <c r="G31" s="50">
        <f>SUM(G6:G30)</f>
        <v>5318</v>
      </c>
      <c r="H31" s="10" t="s">
        <v>11</v>
      </c>
      <c r="I31" s="50">
        <f>SUM(I6:I30)</f>
        <v>5318</v>
      </c>
      <c r="J31" s="5">
        <f>SUM(J6:J30)</f>
        <v>2575</v>
      </c>
      <c r="K31" s="5">
        <f>SUM(K6:K30)</f>
        <v>5109</v>
      </c>
      <c r="L31" s="10" t="s">
        <v>11</v>
      </c>
      <c r="M31" s="5">
        <f>SUM(M6:M30)</f>
        <v>5109</v>
      </c>
      <c r="N31" s="5">
        <f>SUM(N6:N30)</f>
        <v>2578</v>
      </c>
      <c r="O31" s="5"/>
      <c r="P31" s="5"/>
      <c r="Q31" s="13"/>
      <c r="R31" s="51"/>
      <c r="S31" s="51"/>
    </row>
    <row r="32" spans="1:19" ht="15" x14ac:dyDescent="0.35">
      <c r="A32" s="11"/>
      <c r="C32" s="11"/>
      <c r="D32" s="12"/>
      <c r="E32" s="11"/>
      <c r="F32" s="11"/>
      <c r="G32" s="11"/>
      <c r="H32" s="12"/>
      <c r="I32" s="11"/>
      <c r="J32" s="11"/>
      <c r="K32" s="11"/>
      <c r="L32" s="12"/>
      <c r="M32" s="11"/>
      <c r="N32" s="11"/>
      <c r="O32" s="11"/>
      <c r="P32" s="11"/>
      <c r="Q32" s="11"/>
    </row>
    <row r="33" spans="1:18" ht="15.75" customHeight="1" x14ac:dyDescent="0.35">
      <c r="A33" s="1" t="s">
        <v>29</v>
      </c>
      <c r="B33" s="2"/>
      <c r="C33" s="74"/>
      <c r="D33" s="74"/>
      <c r="E33" s="74"/>
      <c r="F33" s="74"/>
      <c r="G33" s="74"/>
      <c r="H33" s="2"/>
      <c r="I33" s="2"/>
      <c r="J33" s="2"/>
      <c r="K33" s="2"/>
      <c r="M33" s="71"/>
      <c r="N33" s="78"/>
      <c r="O33" s="78"/>
      <c r="P33" s="78"/>
      <c r="Q33" s="78"/>
      <c r="R33" s="78"/>
    </row>
    <row r="34" spans="1:18" ht="15.5" x14ac:dyDescent="0.35">
      <c r="A34" s="76" t="s">
        <v>106</v>
      </c>
      <c r="B34" s="76"/>
      <c r="C34" s="23"/>
      <c r="D34" s="23"/>
      <c r="E34" s="23"/>
      <c r="F34" s="23"/>
      <c r="G34" s="23"/>
      <c r="H34" s="2"/>
      <c r="I34" s="2"/>
      <c r="J34" s="2"/>
      <c r="K34" s="2"/>
      <c r="L34" s="71"/>
      <c r="M34" s="71"/>
      <c r="N34" s="71"/>
      <c r="O34" s="71"/>
      <c r="P34" s="71"/>
      <c r="Q34" s="71"/>
    </row>
    <row r="35" spans="1:18" ht="15.5" x14ac:dyDescent="0.35">
      <c r="A35" s="76" t="s">
        <v>104</v>
      </c>
      <c r="B35" s="76"/>
      <c r="C35" s="23"/>
      <c r="D35" s="24"/>
      <c r="E35" s="24"/>
      <c r="F35" s="24"/>
      <c r="G35" s="23"/>
      <c r="H35" s="2"/>
      <c r="I35" s="2"/>
      <c r="J35" s="2"/>
      <c r="K35" s="2"/>
      <c r="L35" s="4"/>
      <c r="M35" s="4"/>
      <c r="N35" s="4"/>
      <c r="O35" s="4"/>
      <c r="P35" s="4"/>
      <c r="Q35" s="3"/>
    </row>
    <row r="36" spans="1:18" ht="15.5" x14ac:dyDescent="0.35">
      <c r="A36" s="76" t="s">
        <v>105</v>
      </c>
      <c r="B36" s="76"/>
      <c r="C36" s="2"/>
      <c r="D36" s="2"/>
      <c r="E36" s="2"/>
      <c r="F36" s="2"/>
      <c r="G36" s="2"/>
      <c r="H36" s="2"/>
      <c r="I36" s="2"/>
      <c r="J36" s="2"/>
      <c r="K36" s="2"/>
      <c r="L36" s="4"/>
      <c r="M36" s="3"/>
      <c r="N36" s="3"/>
      <c r="O36" s="3"/>
      <c r="P36" s="3"/>
      <c r="Q36" s="3"/>
    </row>
    <row r="37" spans="1:18" ht="15.5" x14ac:dyDescent="0.35">
      <c r="A37" s="2"/>
      <c r="C37" s="77"/>
      <c r="D37" s="77"/>
      <c r="E37" s="77"/>
      <c r="F37" s="77"/>
      <c r="G37" s="77"/>
      <c r="H37" s="2"/>
      <c r="I37" s="2"/>
      <c r="J37" s="2"/>
      <c r="K37" s="2"/>
      <c r="Q37" s="8"/>
    </row>
    <row r="38" spans="1:18" ht="15.5" x14ac:dyDescent="0.35">
      <c r="A38" s="2"/>
      <c r="C38" s="73"/>
      <c r="D38" s="73"/>
      <c r="E38" s="73"/>
      <c r="F38" s="73"/>
      <c r="G38" s="73"/>
      <c r="H38" s="2"/>
      <c r="I38" s="2"/>
      <c r="R38" s="9"/>
    </row>
    <row r="39" spans="1:18" ht="15.5" x14ac:dyDescent="0.35">
      <c r="N39" s="25"/>
      <c r="Q39" s="9"/>
    </row>
    <row r="40" spans="1:18" ht="15.5" x14ac:dyDescent="0.35">
      <c r="N40" s="4"/>
    </row>
  </sheetData>
  <mergeCells count="20">
    <mergeCell ref="K4:N4"/>
    <mergeCell ref="A3:A5"/>
    <mergeCell ref="B3:B5"/>
    <mergeCell ref="C4:F4"/>
    <mergeCell ref="A1:S1"/>
    <mergeCell ref="C38:G38"/>
    <mergeCell ref="C33:G33"/>
    <mergeCell ref="A31:B31"/>
    <mergeCell ref="A34:B34"/>
    <mergeCell ref="A35:B35"/>
    <mergeCell ref="A36:B36"/>
    <mergeCell ref="C37:G37"/>
    <mergeCell ref="N33:R33"/>
    <mergeCell ref="R3:R5"/>
    <mergeCell ref="S3:S5"/>
    <mergeCell ref="C3:N3"/>
    <mergeCell ref="O3:O5"/>
    <mergeCell ref="P3:P5"/>
    <mergeCell ref="Q3:Q5"/>
    <mergeCell ref="G4:J4"/>
  </mergeCells>
  <conditionalFormatting sqref="Q18 Q6:Q15 Q20:Q21 Q23:Q27">
    <cfRule type="duplicateValues" dxfId="0" priority="7"/>
  </conditionalFormatting>
  <pageMargins left="0.31496062992125984" right="0.31496062992125984" top="0.39370078740157483" bottom="0" header="0.31496062992125984" footer="0"/>
  <pageSetup paperSize="9" scale="58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Triwulan I</vt:lpstr>
      <vt:lpstr>'Triwulan 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 User</cp:lastModifiedBy>
  <cp:lastPrinted>2026-04-30T02:07:29Z</cp:lastPrinted>
  <dcterms:created xsi:type="dcterms:W3CDTF">2022-12-28T08:26:48Z</dcterms:created>
  <dcterms:modified xsi:type="dcterms:W3CDTF">2026-05-12T12:38:53Z</dcterms:modified>
</cp:coreProperties>
</file>